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eLivro"/>
  <mc:AlternateContent xmlns:mc="http://schemas.openxmlformats.org/markup-compatibility/2006">
    <mc:Choice Requires="x15">
      <x15ac:absPath xmlns:x15ac="http://schemas.microsoft.com/office/spreadsheetml/2010/11/ac" url="\\cmcaminha.local\profiles$\profilesusers\l.araujo\Desktop\estadio ancora praia\ficheiros auxiliares\"/>
    </mc:Choice>
  </mc:AlternateContent>
  <xr:revisionPtr revIDLastSave="0" documentId="13_ncr:1_{1C4AA6F9-5A9F-4BE4-ACD6-1BEF19667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imativa orçamental" sheetId="56" r:id="rId1"/>
  </sheets>
  <definedNames>
    <definedName name="_xlnm.Print_Area" localSheetId="0">'Estimativa orçamental'!$A$1:$F$129</definedName>
    <definedName name="_xlnm.Print_Titles" localSheetId="0">'Estimativa orçamental'!$1:$12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56" l="1"/>
  <c r="F31" i="56"/>
  <c r="F29" i="56"/>
  <c r="F34" i="56"/>
  <c r="F40" i="56"/>
  <c r="F43" i="56"/>
  <c r="F46" i="56"/>
  <c r="F38" i="56"/>
  <c r="F39" i="56"/>
  <c r="F48" i="56"/>
  <c r="F49" i="56"/>
  <c r="F55" i="56"/>
  <c r="F56" i="56"/>
  <c r="F57" i="56"/>
  <c r="F59" i="56"/>
  <c r="F61" i="56"/>
  <c r="F63" i="56"/>
  <c r="F53" i="56"/>
  <c r="F64" i="56"/>
  <c r="F66" i="56"/>
  <c r="F73" i="56"/>
  <c r="F75" i="56"/>
  <c r="F77" i="56"/>
  <c r="F79" i="56"/>
  <c r="F81" i="56"/>
  <c r="F83" i="56"/>
  <c r="F85" i="56"/>
  <c r="F87" i="56"/>
  <c r="F89" i="56"/>
  <c r="F93" i="56"/>
  <c r="F95" i="56"/>
  <c r="F97" i="56"/>
  <c r="F82" i="56"/>
  <c r="F100" i="56"/>
  <c r="F101" i="56"/>
  <c r="F115" i="56"/>
  <c r="F116" i="56"/>
  <c r="F117" i="56"/>
  <c r="F118" i="56"/>
  <c r="F119" i="56"/>
  <c r="F113" i="56"/>
  <c r="F114" i="56"/>
  <c r="F122" i="56"/>
  <c r="F109" i="56"/>
  <c r="F107" i="56"/>
  <c r="F111" i="56"/>
  <c r="F126" i="56"/>
  <c r="F105" i="56"/>
  <c r="F104" i="56"/>
  <c r="F70" i="56"/>
  <c r="F69" i="56"/>
  <c r="F52" i="56"/>
  <c r="F16" i="56"/>
  <c r="F15" i="56"/>
  <c r="F14" i="56"/>
  <c r="F17" i="56"/>
  <c r="F18" i="56"/>
  <c r="F19" i="56"/>
  <c r="F21" i="56"/>
</calcChain>
</file>

<file path=xl/sharedStrings.xml><?xml version="1.0" encoding="utf-8"?>
<sst xmlns="http://schemas.openxmlformats.org/spreadsheetml/2006/main" count="123" uniqueCount="91">
  <si>
    <t>REVESTIMENTO DE PAVIMENTOS</t>
  </si>
  <si>
    <t>m2</t>
  </si>
  <si>
    <t>ml</t>
  </si>
  <si>
    <t>Artº</t>
  </si>
  <si>
    <t>Descrição</t>
  </si>
  <si>
    <t>Un.</t>
  </si>
  <si>
    <t>Quantidade</t>
  </si>
  <si>
    <t>Custo Unit.</t>
  </si>
  <si>
    <t>Custo Total</t>
  </si>
  <si>
    <t>TOTAL DO ORÇAMENTO</t>
  </si>
  <si>
    <t>2.1</t>
  </si>
  <si>
    <t>3.1</t>
  </si>
  <si>
    <t>6.1</t>
  </si>
  <si>
    <t>ALVENARIAS</t>
  </si>
  <si>
    <t>1.1</t>
  </si>
  <si>
    <t>4.1</t>
  </si>
  <si>
    <t>un</t>
  </si>
  <si>
    <t>vg</t>
  </si>
  <si>
    <t>Nota: Aos valores acima indicados, acresce o IVA à taxa legal em vigor</t>
  </si>
  <si>
    <t>COBERTURAS E IMPERMEABILIZAÇÕES</t>
  </si>
  <si>
    <t>5.2</t>
  </si>
  <si>
    <t>4.2</t>
  </si>
  <si>
    <t>6.2</t>
  </si>
  <si>
    <t>RESUMO</t>
  </si>
  <si>
    <t>Aos valores acima indicados, acresce o IVA à taxa legal em vigor</t>
  </si>
  <si>
    <t>TRABALHOS PRELIMINARES</t>
  </si>
  <si>
    <t>Total do capítulo</t>
  </si>
  <si>
    <t>REVESTIMENTO DE PAREDES E TECTOS</t>
  </si>
  <si>
    <t>SERRALHARIAS</t>
  </si>
  <si>
    <t>1.2</t>
  </si>
  <si>
    <t>3.2</t>
  </si>
  <si>
    <t>1.3</t>
  </si>
  <si>
    <t>Estimativa orçamental</t>
  </si>
  <si>
    <t>3.3</t>
  </si>
  <si>
    <t>6.3</t>
  </si>
  <si>
    <t>3.4</t>
  </si>
  <si>
    <t>Fornecimento, montagem e manutenção do estaleiro da obra durante o prazo de execução e a respectiva desmontagem no final, em total conformidade com a legislação em vigor, especificamente de acordo com o Decreto-Lei nº 18/2008 de 29 de Janeiro, incluindo: placas identificativas da obra, incluindo identificação do Dono de Obra, Empreiteiro, Fiscalização e Projectistas e respectivos avisos legais;colocação de barreiras de segurança, vedação para delimitação de zona de intervenção.</t>
  </si>
  <si>
    <t xml:space="preserve">Desenvolvimento, implementação e monitorização do PSS - Plano de Segurança e Saúde em total conformidade com o modelo de gestão da segurança (OHSAS 18001/ NP 4397) e a legislação em vigor, especificamente, com o Decreto-Lei n° 273/2003 de 29 de Outubro, incluindo fornecimento do EPC - Equipamento de Protecção Colectiva e EPI - Equipamento de Protecção Individual, assim como a execução de todos os trabalhos indispensáveis ao cumprimento do projecto/ plano de segurança e saúde.
</t>
  </si>
  <si>
    <t>MOVIMENTO DE TERRAS / DEMOLIÇÕES</t>
  </si>
  <si>
    <t>2.2</t>
  </si>
  <si>
    <t>2.3</t>
  </si>
  <si>
    <t>Remoção da relva e tela drenante através de equipamento próprio para remoção de relvados sintético com separação de cargas. Os panos de relva removidos serão cortados em rolos com cerca de 1,9 de largura e 25 metros de comprimento, enrolados e depositados em terreno adjacente, as cargas dinamicas dos relvado (areia e granulado de SBR) serão também colocadas em big bags com aproximadamente 1m3 e colocadas em terreno adjacente. Nenhum destes materiais sobrantes serão utilizados no relvado novo. Não está incluido o transporte dos materiais a vazadouro, estes ficarão a cargo do cliente.</t>
  </si>
  <si>
    <t>Execução do movimento de terras na correcção da plataforma, escavação, carga e transporte a vazadouro de base existente numa espessura média de 10 cm</t>
  </si>
  <si>
    <t>Fornecimento e aplicação de base de pavimento em camada de ABGE ( Tout- Venant) com espessura de 13 cm ,colocação de Pó de pedra com uma espessura de 2 cm para obtenção das pendentes para um sistema de 4 pendentes, com inclinação na ordem dos 0,8% para as laterais e nivelamento rigoroso, compactação do piso com cilindro de 12 toneladas - trabalho executado com recurso a equipamento a laser de elevada precisão e todos os trabalhos e acessórios a uma correta execução e funcionamento .</t>
  </si>
  <si>
    <t xml:space="preserve">REDE DE DRENAGEM </t>
  </si>
  <si>
    <t>Fornecimento e instalação de tubo PP corrugado SN8, incluindo abertura e tapamento de vala, carga e transporte a vazadouro 
licenciado, todos os trabalhos, acessórios e ligações e fornecimentos necessários , tendo em vista um acabamento perfeito nos seguintes diâmetros:</t>
  </si>
  <si>
    <t xml:space="preserve">D=200mm </t>
  </si>
  <si>
    <t xml:space="preserve">D=250 mm </t>
  </si>
  <si>
    <t xml:space="preserve">D=400 mm </t>
  </si>
  <si>
    <t>3.1.1</t>
  </si>
  <si>
    <t>3.1.2</t>
  </si>
  <si>
    <t>3.1.3</t>
  </si>
  <si>
    <t>Fornecimento e instalação de caixas pré fabricadas de betão com a dimensão de (0,60x0,60m), com fundo revestido a argamassa, incluindo tampa em ferro fundido assente em aros metálicos, incluindo abertura e tapamento de caboucos, carga transporte a vazadouro licenciado, descarga e todos os trabalhos necessáriosao seu bom funcionamento.</t>
  </si>
  <si>
    <t>Fornecimento e instalação de caixas pré fabricada de betão DN100, com fundo revestido a argamassa incluindo tampa em ferro fundido, classe D400, incluindo carga transporte a vazadouro licenciado, descraga e todos os trabalhos necessários ao seu bom funcionamento.</t>
  </si>
  <si>
    <t>NOTA:</t>
  </si>
  <si>
    <t>Abertura e fecho de valas para instalação de tubagens incluíndo todos os trabalhos de compactação e materiais a um perfeito 
acabamento.</t>
  </si>
  <si>
    <t>Fornecimento e montagem de conduta em PEAD 110 mm PN 10 com acessórios eletrosoldáveis em todas as ligações e ligação ao depósito e sistema de bombagem.</t>
  </si>
  <si>
    <t>4.3</t>
  </si>
  <si>
    <t>Fornecimento e montagem de tubo corrugado de 40 mm para passagem de cabo elétrico</t>
  </si>
  <si>
    <t>4.4</t>
  </si>
  <si>
    <t>4.5</t>
  </si>
  <si>
    <t>Fornecimento e montagem de aspersores emergentes Hunter ST-1700V incluindo todos os trabalhos e materiais necessários ao seu correto funcionamento.</t>
  </si>
  <si>
    <t>Fornecimento e montagem de Swing Joint de 3" incluíndo ligação à conduta ,acessórios eletrosoldaveis, e todos os materiais 
necessários ao correto funcionamento do sistema.</t>
  </si>
  <si>
    <t>4.6</t>
  </si>
  <si>
    <t>4.7</t>
  </si>
  <si>
    <t>4.8</t>
  </si>
  <si>
    <t>4.9</t>
  </si>
  <si>
    <t>4.10</t>
  </si>
  <si>
    <t>4.11</t>
  </si>
  <si>
    <t>4.12</t>
  </si>
  <si>
    <t xml:space="preserve">Fornecimento e instalação de cabo eletrico com revestimento PE 1,5 mm2 para ligação de eletroválvulas. </t>
  </si>
  <si>
    <t>Fornecimento e instalação de quadro eletrificado com arrancador progressivo para comando de electrobomba de 15 KW, protecção, ligação ao programador, ás sondas de nível, controlo de enchimento, e todos os acessórios,materiais, ligações e trabalhos inerentes.</t>
  </si>
  <si>
    <t>Fornecimento e montagem de sistema de bombagem e depósito</t>
  </si>
  <si>
    <t>Fornecimento de depósito horizontal de enterrar com capacidade de 20000 Litros, ligação ao enchimento com controlo de eletroválvula, e todos os acessórios e trabalhos de ligação à conduta de 110 mm.</t>
  </si>
  <si>
    <t>Escavação e abertura de cabouco para alojamento de depósito incluíndo todos os trabalhos necessários, remoção, transporte e
espalhamento em vazadouro dos produtos sobrantes, tapamento do depósito conforme as normas do fabricante respeitando a tipologia do terreno.</t>
  </si>
  <si>
    <t>RELVA SINTÉTICA COM BASE AMORTECEDORA</t>
  </si>
  <si>
    <t>5.1</t>
  </si>
  <si>
    <t>A Relva proposta é passivel de certificação FIFA QUALITY Pro. em conjunto com base amortecedora de 10mm acima discriminada e conforme respectivos ensaios laboratoriais devidamente creditados pela. Inclui o fornecimento e instalaçáo dede linhas da mesma fibra de cor branca para as marcações de futebol de 11 e amarelas para a marcação de 1 campo de futebol de 7/9 longitudinal. Inclui também o fornecimento e aplicação de cargas de areia de sílica e granulado de borracha novas de acordo com os ensaios FIFA QUALITY PRO do Sistema em conjunto com a base amortecedora.</t>
  </si>
  <si>
    <t>Ensaios de campo para Certificação FIFA QUALITY, executado através de laboratório devidamente Credenciado pela FIFA. 
E entrega do Certificado após sua devida aprovação em formato físico devidamente emoldurado para fixação a parede e digital para arquivo.</t>
  </si>
  <si>
    <t>EQUIPAMENTOS DESPORTIVOS</t>
  </si>
  <si>
    <t>Par</t>
  </si>
  <si>
    <t>Balizas de Futebol de 11
Fornecimento e colocação de Balizas de Futebol de 11, de fização ao solo através de mangas, em alumínio reforçado, lacado a branco, ranhura posterior para fixação de ganchos de PVC, incluindo encaixes plásticos, , redes malha 120mm em nylon de 3,5mm. Incluindo todos os trabalhos e materiais necessários à sua perfeita instalação incluindo o maciçamento das mangas e resctivos ensaios de segurança.</t>
  </si>
  <si>
    <t>Balizas de Futebol de 7
Fornecimento e colocação de Balizas de Futebol de 7 amovíveis, em alumínio reforçado, lacado a branco, ranhura posterior para 
fixação de ganchos de PVC, incluindo encaixes plásticos, par de rodas de nylon para movimentação, redes malha 120mm em nylon de 3,5mm.</t>
  </si>
  <si>
    <t>Bandeirolas de canto
Fornecimento de bandeirolas de canto em alumínio com mola na base, incluindo negativos e todos os trabalhos necessários à suaperfeita aplicação.</t>
  </si>
  <si>
    <t>Fornecimento e colocação de outdoor com as dimensões 8,00x3,00m incluindo estutura metálica (tres pilares em perfil IPE120 e aro em perfil tubular de 50mm incluindo a aplicação de tela de PVC impressa com imagem do futuro estádio de acordo com desenho fornecido.</t>
  </si>
  <si>
    <t>Fornecimento e instalação de canal de drenagem tipo ou equivalente "ACO SELF 100 H95" em betão polimero com grelha de passarela composite A15 PP com fixador de clip incluindo todos os materiais e trabalhos necessários para perfeita instalação .</t>
  </si>
  <si>
    <t>Construção do sistema de rega em campo sintético com canhões emergentes do tipo "Hunter ST 1700 V2" ou similar, incluindo abertura e fecho de valas, conduta em PEAD de 110mm PN10, Swing Joint nos hidrantes, programador Rain Bird de 6 + 4 estações, cabo elétrico de comando, quadro elétrico de comando de eletrobomba com arranque suave, proteções e controlo de enchimento, eletrobomba submersível de 15 KW, depósito de 20000 litros de enterrar e todos os trabalhos e materiais a um perfeito acabamento e funcionamento do sistema de rega.</t>
  </si>
  <si>
    <t>Fornecimento e instalação de programador "Rain Bird ESP TM2" ou equivalente, de 6+4 estações e todos os ensaios ao correto funcionamento do sistema</t>
  </si>
  <si>
    <t>Fornecimento e montagem de conetores estanques "DBRY da Rain Bird" ou similar e todas as ligações de cabos elétricos</t>
  </si>
  <si>
    <t>Fornecimento, instalação e testagem de eletrobomba submersivel de 15 KW, da Pedrolo ou similar, em aço inox, valvula de retenção, acessórios de ligação à conduta PEAD de 110 mm incluindo todos os trabalhos necessários ao seu perfeito funcionamento.</t>
  </si>
  <si>
    <t>Fornecimento e instalação de base amortecedora modelo "progame 510 XC Cut" ou equivalente, pre-fabricada com uma ≥ 10 mm e uma composição de espuma de polietileno unida quimicamente de célula fechada, garantido uma excelente drenagem sem absorção da água o seu peso será ≥ 590gr/m2.
Com uma absorção ao choque &gt;= 35% (segundo ensaios FIFA 04a), e uma permeabilidade a água &gt;= 12500 mm/h (segundo Norma EN12616) A largura dos rolos &gt;= 2 m e o comprimento continuo deste igual ou superior á da largura do campo, envitando uniões adicionais. A base anmortecedora será unida por banda própria para o efeito. Esta base amortecedora inclui cortes para optimização da drenagem das águas pluviais.
Fornecimento e instalação de relva sintética, sistema do tipo "LANOSPORTS , modelo Profoot TLT STAR 45 ( bicolor )", ou similar, altura igual ou superior a 45 mm, composta por fibras rectas de concepcção monofilamentar, especialmente concebida para a prática do Futebol. A fibra tem &gt;=15.500 DTEX, uma espessura de 400 microns ou superior e possuir um peso apena de fibra no mínimo 1430g/m² e um peso total do tapete é maior ou equivalente a 2.640 g/m².
A relva deverá possuir um total de 127.890 filamentos /m2 ou superior.
Deverá ser entregue em fase de proposta as fichas técnicas do fabricante e os ensaios de laboratório comprovativo, devidamente assinadas pelo fabricante em fase de concurso garantido as caracteristicas solicitadas acima.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</si>
</sst>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2" fontId="0" fillId="0" borderId="0" xfId="0" applyNumberFormat="1" applyAlignment="1">
      <alignment horizontal="right" wrapText="1"/>
    </xf>
    <xf numFmtId="4" fontId="0" fillId="0" borderId="0" xfId="0" applyNumberFormat="1" applyAlignment="1">
      <alignment wrapText="1"/>
    </xf>
    <xf numFmtId="4" fontId="3" fillId="0" borderId="0" xfId="9" applyNumberFormat="1" applyAlignment="1">
      <alignment wrapText="1"/>
    </xf>
    <xf numFmtId="0" fontId="3" fillId="0" borderId="0" xfId="9" applyAlignment="1">
      <alignment wrapText="1"/>
    </xf>
    <xf numFmtId="3" fontId="2" fillId="0" borderId="2" xfId="9" applyNumberFormat="1" applyFont="1" applyBorder="1" applyAlignment="1">
      <alignment horizontal="center" wrapText="1"/>
    </xf>
    <xf numFmtId="4" fontId="2" fillId="0" borderId="2" xfId="9" applyNumberFormat="1" applyFont="1" applyBorder="1" applyAlignment="1">
      <alignment wrapText="1"/>
    </xf>
    <xf numFmtId="0" fontId="3" fillId="0" borderId="1" xfId="9" applyBorder="1" applyAlignment="1">
      <alignment horizontal="center" wrapText="1"/>
    </xf>
    <xf numFmtId="2" fontId="3" fillId="0" borderId="1" xfId="9" applyNumberFormat="1" applyBorder="1" applyAlignment="1">
      <alignment horizontal="right" wrapText="1"/>
    </xf>
    <xf numFmtId="4" fontId="3" fillId="0" borderId="1" xfId="9" applyNumberFormat="1" applyBorder="1" applyAlignment="1">
      <alignment wrapText="1"/>
    </xf>
    <xf numFmtId="4" fontId="2" fillId="0" borderId="0" xfId="9" applyNumberFormat="1" applyFont="1" applyAlignment="1">
      <alignment wrapText="1"/>
    </xf>
    <xf numFmtId="0" fontId="3" fillId="0" borderId="0" xfId="9" applyAlignment="1">
      <alignment horizontal="center" wrapText="1"/>
    </xf>
    <xf numFmtId="2" fontId="3" fillId="0" borderId="0" xfId="9" applyNumberFormat="1" applyAlignment="1">
      <alignment horizontal="right" wrapText="1"/>
    </xf>
    <xf numFmtId="0" fontId="3" fillId="0" borderId="0" xfId="9" applyAlignment="1">
      <alignment horizontal="left" wrapText="1"/>
    </xf>
    <xf numFmtId="0" fontId="3" fillId="0" borderId="3" xfId="9" applyBorder="1" applyAlignment="1">
      <alignment horizontal="center" wrapText="1"/>
    </xf>
    <xf numFmtId="2" fontId="3" fillId="0" borderId="3" xfId="9" applyNumberFormat="1" applyBorder="1" applyAlignment="1">
      <alignment horizontal="right" wrapText="1"/>
    </xf>
    <xf numFmtId="4" fontId="3" fillId="0" borderId="3" xfId="9" applyNumberFormat="1" applyBorder="1" applyAlignment="1">
      <alignment horizontal="right" wrapText="1"/>
    </xf>
    <xf numFmtId="4" fontId="3" fillId="0" borderId="0" xfId="9" applyNumberFormat="1" applyAlignment="1">
      <alignment horizontal="right" wrapText="1"/>
    </xf>
    <xf numFmtId="4" fontId="3" fillId="0" borderId="2" xfId="9" applyNumberFormat="1" applyBorder="1" applyAlignment="1">
      <alignment wrapText="1"/>
    </xf>
    <xf numFmtId="2" fontId="2" fillId="0" borderId="0" xfId="9" applyNumberFormat="1" applyFont="1" applyAlignment="1">
      <alignment horizontal="right" wrapText="1"/>
    </xf>
    <xf numFmtId="2" fontId="3" fillId="0" borderId="0" xfId="9" applyNumberFormat="1" applyAlignment="1">
      <alignment wrapText="1"/>
    </xf>
    <xf numFmtId="3" fontId="2" fillId="0" borderId="0" xfId="9" applyNumberFormat="1" applyFont="1" applyAlignment="1">
      <alignment horizontal="center" wrapText="1"/>
    </xf>
    <xf numFmtId="0" fontId="2" fillId="0" borderId="0" xfId="9" applyFont="1" applyAlignment="1">
      <alignment horizontal="center" wrapText="1"/>
    </xf>
    <xf numFmtId="0" fontId="1" fillId="0" borderId="0" xfId="9" applyFont="1" applyAlignment="1">
      <alignment horizontal="center" wrapText="1"/>
    </xf>
    <xf numFmtId="2" fontId="1" fillId="0" borderId="0" xfId="9" applyNumberFormat="1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16" applyNumberFormat="1" applyAlignment="1">
      <alignment wrapText="1"/>
    </xf>
    <xf numFmtId="0" fontId="1" fillId="0" borderId="0" xfId="16" applyAlignment="1">
      <alignment horizontal="center" wrapText="1"/>
    </xf>
    <xf numFmtId="0" fontId="1" fillId="0" borderId="0" xfId="0" applyFont="1" applyAlignment="1">
      <alignment horizontal="center"/>
    </xf>
    <xf numFmtId="4" fontId="1" fillId="0" borderId="0" xfId="9" applyNumberFormat="1" applyFont="1" applyAlignment="1">
      <alignment wrapText="1"/>
    </xf>
    <xf numFmtId="2" fontId="1" fillId="0" borderId="0" xfId="9" applyNumberFormat="1" applyFont="1" applyAlignment="1">
      <alignment horizontal="right" wrapText="1"/>
    </xf>
    <xf numFmtId="2" fontId="1" fillId="0" borderId="0" xfId="16" applyNumberFormat="1" applyAlignment="1">
      <alignment horizontal="right" wrapText="1"/>
    </xf>
    <xf numFmtId="0" fontId="0" fillId="0" borderId="0" xfId="0" applyAlignment="1">
      <alignment horizontal="center" wrapText="1"/>
    </xf>
    <xf numFmtId="2" fontId="1" fillId="0" borderId="0" xfId="16" applyNumberFormat="1" applyAlignment="1">
      <alignment wrapText="1"/>
    </xf>
    <xf numFmtId="0" fontId="2" fillId="0" borderId="0" xfId="9" applyFont="1" applyAlignment="1">
      <alignment wrapText="1"/>
    </xf>
    <xf numFmtId="4" fontId="1" fillId="0" borderId="0" xfId="9" applyNumberFormat="1" applyFont="1"/>
    <xf numFmtId="4" fontId="3" fillId="0" borderId="0" xfId="9" applyNumberFormat="1"/>
    <xf numFmtId="4" fontId="1" fillId="0" borderId="0" xfId="16" applyNumberFormat="1"/>
    <xf numFmtId="4" fontId="1" fillId="0" borderId="0" xfId="0" applyNumberFormat="1" applyFont="1"/>
    <xf numFmtId="0" fontId="3" fillId="0" borderId="0" xfId="9" applyAlignment="1">
      <alignment vertical="top" wrapText="1"/>
    </xf>
    <xf numFmtId="4" fontId="3" fillId="2" borderId="0" xfId="9" applyNumberFormat="1" applyFill="1" applyAlignment="1">
      <alignment vertical="top" wrapText="1"/>
    </xf>
    <xf numFmtId="2" fontId="3" fillId="0" borderId="0" xfId="9" applyNumberFormat="1" applyAlignment="1">
      <alignment vertical="top" wrapText="1"/>
    </xf>
    <xf numFmtId="0" fontId="2" fillId="0" borderId="0" xfId="9" applyFont="1" applyAlignment="1">
      <alignment horizontal="left" vertical="top" wrapText="1"/>
    </xf>
    <xf numFmtId="0" fontId="3" fillId="0" borderId="3" xfId="9" applyBorder="1" applyAlignment="1">
      <alignment horizontal="center" vertical="top" wrapText="1"/>
    </xf>
    <xf numFmtId="0" fontId="3" fillId="0" borderId="0" xfId="9" applyAlignment="1">
      <alignment horizontal="left" vertical="top" wrapText="1"/>
    </xf>
    <xf numFmtId="0" fontId="1" fillId="0" borderId="0" xfId="9" applyFont="1" applyAlignment="1">
      <alignment horizontal="left" vertical="top" wrapText="1"/>
    </xf>
    <xf numFmtId="0" fontId="3" fillId="0" borderId="0" xfId="9" applyAlignment="1">
      <alignment horizontal="justify" vertical="top" wrapText="1"/>
    </xf>
    <xf numFmtId="0" fontId="2" fillId="0" borderId="0" xfId="9" applyFont="1" applyAlignment="1">
      <alignment horizontal="justify" vertical="top" wrapText="1"/>
    </xf>
    <xf numFmtId="0" fontId="1" fillId="0" borderId="0" xfId="9" applyFont="1" applyAlignment="1">
      <alignment horizontal="justify" vertical="top" wrapText="1"/>
    </xf>
    <xf numFmtId="0" fontId="7" fillId="0" borderId="0" xfId="9" applyFont="1" applyAlignment="1">
      <alignment horizontal="justify" vertical="top" wrapText="1"/>
    </xf>
    <xf numFmtId="0" fontId="3" fillId="0" borderId="3" xfId="9" applyBorder="1" applyAlignment="1">
      <alignment horizontal="justify" vertical="top" wrapText="1"/>
    </xf>
    <xf numFmtId="0" fontId="2" fillId="0" borderId="2" xfId="9" applyFont="1" applyBorder="1" applyAlignment="1">
      <alignment horizontal="right" vertical="top" wrapText="1"/>
    </xf>
    <xf numFmtId="0" fontId="2" fillId="0" borderId="0" xfId="9" applyFont="1" applyAlignment="1">
      <alignment vertical="top" wrapText="1"/>
    </xf>
    <xf numFmtId="49" fontId="1" fillId="0" borderId="0" xfId="9" applyNumberFormat="1" applyFont="1" applyAlignment="1">
      <alignment horizontal="justify" vertical="top" wrapText="1"/>
    </xf>
    <xf numFmtId="0" fontId="2" fillId="0" borderId="0" xfId="9" applyFont="1" applyAlignment="1">
      <alignment horizontal="right" vertical="top" wrapText="1"/>
    </xf>
    <xf numFmtId="0" fontId="1" fillId="0" borderId="0" xfId="16" applyAlignment="1">
      <alignment horizontal="justify" vertical="top" wrapText="1"/>
    </xf>
    <xf numFmtId="49" fontId="2" fillId="0" borderId="0" xfId="9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9" applyAlignment="1">
      <alignment horizontal="justify" vertical="top"/>
    </xf>
    <xf numFmtId="0" fontId="2" fillId="0" borderId="0" xfId="9" applyFont="1" applyAlignment="1">
      <alignment horizontal="justify" vertical="top"/>
    </xf>
    <xf numFmtId="0" fontId="3" fillId="0" borderId="1" xfId="9" applyBorder="1" applyAlignment="1">
      <alignment horizontal="justify" vertical="top" wrapText="1"/>
    </xf>
    <xf numFmtId="0" fontId="2" fillId="0" borderId="0" xfId="9" applyFont="1" applyAlignment="1">
      <alignment horizontal="left" wrapText="1"/>
    </xf>
    <xf numFmtId="0" fontId="2" fillId="0" borderId="0" xfId="9" applyFont="1" applyAlignment="1">
      <alignment wrapText="1"/>
    </xf>
    <xf numFmtId="0" fontId="1" fillId="0" borderId="0" xfId="9" applyFont="1" applyAlignment="1">
      <alignment horizontal="left" wrapText="1"/>
    </xf>
  </cellXfs>
  <cellStyles count="17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Euro 3 2" xfId="4" xr:uid="{00000000-0005-0000-0000-000003000000}"/>
    <cellStyle name="Euro 4" xfId="5" xr:uid="{00000000-0005-0000-0000-000004000000}"/>
    <cellStyle name="Euro 4 2" xfId="6" xr:uid="{00000000-0005-0000-0000-000005000000}"/>
    <cellStyle name="Euro 4 3" xfId="7" xr:uid="{00000000-0005-0000-0000-000006000000}"/>
    <cellStyle name="Euro 5" xfId="8" xr:uid="{00000000-0005-0000-0000-000007000000}"/>
    <cellStyle name="Normal" xfId="0" builtinId="0"/>
    <cellStyle name="Normal 2" xfId="9" xr:uid="{00000000-0005-0000-0000-000009000000}"/>
    <cellStyle name="Normal 2 2" xfId="16" xr:uid="{541B99CE-02F9-4F4F-95A4-6580C82F13CC}"/>
    <cellStyle name="Normal 3" xfId="10" xr:uid="{00000000-0005-0000-0000-00000A000000}"/>
    <cellStyle name="Percentagem 2" xfId="11" xr:uid="{00000000-0005-0000-0000-00000B000000}"/>
    <cellStyle name="Percentagem 2 2" xfId="12" xr:uid="{00000000-0005-0000-0000-00000C000000}"/>
    <cellStyle name="Percentagem 3" xfId="13" xr:uid="{00000000-0005-0000-0000-00000D000000}"/>
    <cellStyle name="Percentagem 4" xfId="14" xr:uid="{00000000-0005-0000-0000-00000E000000}"/>
    <cellStyle name="Percentagem 4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1680873</xdr:colOff>
      <xdr:row>3</xdr:row>
      <xdr:rowOff>81916</xdr:rowOff>
    </xdr:from>
    <xdr:to>
      <xdr:col>5</xdr:col>
      <xdr:colOff>1080126</xdr:colOff>
      <xdr:row>6</xdr:row>
      <xdr:rowOff>133360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73FE2386-4CA5-4ABE-88D3-C42EF4C34298}"/>
            </a:ext>
          </a:extLst>
        </xdr:cNvPr>
        <xdr:cNvSpPr txBox="1">
          <a:spLocks noChangeArrowheads="1"/>
        </xdr:cNvSpPr>
      </xdr:nvSpPr>
      <xdr:spPr bwMode="auto">
        <a:xfrm>
          <a:off x="2357148" y="567691"/>
          <a:ext cx="4199853" cy="53721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r>
            <a:rPr lang="pt-PT" sz="12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Requalificação do campo de jogos do Âncora Praia Futebol Clube </a:t>
          </a:r>
        </a:p>
        <a:p>
          <a:r>
            <a:rPr lang="pt-PT" sz="12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Instalação de relvado sintetico</a:t>
          </a:r>
        </a:p>
        <a:p>
          <a:r>
            <a:rPr lang="pt-PT" sz="12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Âncora - Caminha</a:t>
          </a:r>
        </a:p>
      </xdr:txBody>
    </xdr:sp>
    <xdr:clientData/>
  </xdr:twoCellAnchor>
  <xdr:twoCellAnchor>
    <xdr:from>
      <xdr:col>5</xdr:col>
      <xdr:colOff>139212</xdr:colOff>
      <xdr:row>0</xdr:row>
      <xdr:rowOff>50629</xdr:rowOff>
    </xdr:from>
    <xdr:to>
      <xdr:col>5</xdr:col>
      <xdr:colOff>945174</xdr:colOff>
      <xdr:row>1</xdr:row>
      <xdr:rowOff>112102</xdr:rowOff>
    </xdr:to>
    <xdr:pic>
      <xdr:nvPicPr>
        <xdr:cNvPr id="3" name="Picture 850" descr="consultores cores">
          <a:extLst>
            <a:ext uri="{FF2B5EF4-FFF2-40B4-BE49-F238E27FC236}">
              <a16:creationId xmlns:a16="http://schemas.microsoft.com/office/drawing/2014/main" id="{FA2C7819-5C9F-466F-A127-1623876FE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0058" y="50629"/>
          <a:ext cx="805962" cy="222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705582</xdr:colOff>
      <xdr:row>1</xdr:row>
      <xdr:rowOff>92320</xdr:rowOff>
    </xdr:from>
    <xdr:to>
      <xdr:col>1</xdr:col>
      <xdr:colOff>1528369</xdr:colOff>
      <xdr:row>6</xdr:row>
      <xdr:rowOff>152401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A530A79-10CE-F3D7-871F-032E89864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207" y="254245"/>
          <a:ext cx="822787" cy="869706"/>
        </a:xfrm>
        <a:prstGeom prst="rect">
          <a:avLst/>
        </a:prstGeom>
      </xdr:spPr>
    </xdr:pic>
    <xdr:clientData/>
  </xdr:twoCellAnchor>
  <xdr:twoCellAnchor editAs="oneCell">
    <xdr:from>
      <xdr:col>1</xdr:col>
      <xdr:colOff>47628</xdr:colOff>
      <xdr:row>1</xdr:row>
      <xdr:rowOff>93785</xdr:rowOff>
    </xdr:from>
    <xdr:to>
      <xdr:col>1</xdr:col>
      <xdr:colOff>642130</xdr:colOff>
      <xdr:row>6</xdr:row>
      <xdr:rowOff>148131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BB403ECA-9F4B-91FC-961B-731100B049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3" y="255710"/>
          <a:ext cx="594502" cy="863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5480E-E961-4891-9860-46A8CD54DE04}">
  <dimension ref="A3:H129"/>
  <sheetViews>
    <sheetView showGridLines="0" showZeros="0" tabSelected="1" view="pageBreakPreview" topLeftCell="A119" zoomScale="130" zoomScaleNormal="130" zoomScaleSheetLayoutView="130" zoomScalePageLayoutView="40" workbookViewId="0">
      <selection activeCell="B137" sqref="B137"/>
    </sheetView>
  </sheetViews>
  <sheetFormatPr defaultRowHeight="12.75" x14ac:dyDescent="0.2"/>
  <cols>
    <col min="1" max="1" width="6.42578125" style="42" customWidth="1"/>
    <col min="2" max="2" width="53.42578125" style="46" customWidth="1"/>
    <col min="3" max="3" width="4.5703125" style="11" customWidth="1"/>
    <col min="4" max="4" width="10.5703125" style="12" customWidth="1"/>
    <col min="5" max="5" width="13.28515625" style="3" customWidth="1"/>
    <col min="6" max="6" width="15.7109375" style="3" customWidth="1"/>
    <col min="7" max="7" width="9.140625" style="39"/>
    <col min="8" max="8" width="11.85546875" style="39" bestFit="1" customWidth="1"/>
    <col min="9" max="9" width="9.140625" style="39"/>
    <col min="10" max="10" width="10.140625" style="39" bestFit="1" customWidth="1"/>
    <col min="11" max="16384" width="9.140625" style="39"/>
  </cols>
  <sheetData>
    <row r="3" spans="1:8" x14ac:dyDescent="0.2">
      <c r="H3" s="40"/>
    </row>
    <row r="4" spans="1:8" x14ac:dyDescent="0.2">
      <c r="C4" s="13"/>
    </row>
    <row r="5" spans="1:8" x14ac:dyDescent="0.2">
      <c r="C5" s="13"/>
    </row>
    <row r="9" spans="1:8" ht="12.75" customHeight="1" x14ac:dyDescent="0.2">
      <c r="B9" s="61" t="s">
        <v>32</v>
      </c>
      <c r="C9" s="61"/>
      <c r="D9" s="61"/>
      <c r="E9" s="61"/>
    </row>
    <row r="11" spans="1:8" ht="12.75" customHeight="1" x14ac:dyDescent="0.2">
      <c r="A11" s="43" t="s">
        <v>3</v>
      </c>
      <c r="B11" s="50" t="s">
        <v>4</v>
      </c>
      <c r="C11" s="14" t="s">
        <v>5</v>
      </c>
      <c r="D11" s="15" t="s">
        <v>6</v>
      </c>
      <c r="E11" s="16" t="s">
        <v>7</v>
      </c>
      <c r="F11" s="16" t="s">
        <v>8</v>
      </c>
    </row>
    <row r="12" spans="1:8" x14ac:dyDescent="0.2">
      <c r="E12" s="17"/>
      <c r="F12" s="17"/>
    </row>
    <row r="13" spans="1:8" ht="19.5" customHeight="1" x14ac:dyDescent="0.2">
      <c r="B13" s="47" t="s">
        <v>23</v>
      </c>
      <c r="E13" s="17"/>
      <c r="F13" s="17"/>
    </row>
    <row r="14" spans="1:8" ht="20.45" customHeight="1" x14ac:dyDescent="0.2">
      <c r="A14" s="44">
        <v>1</v>
      </c>
      <c r="B14" s="39" t="s">
        <v>25</v>
      </c>
      <c r="C14" s="4"/>
      <c r="D14" s="4"/>
      <c r="E14" s="4"/>
      <c r="F14" s="17">
        <f>+F34</f>
        <v>0</v>
      </c>
    </row>
    <row r="15" spans="1:8" ht="20.45" customHeight="1" x14ac:dyDescent="0.2">
      <c r="A15" s="44">
        <v>2</v>
      </c>
      <c r="B15" s="39" t="s">
        <v>13</v>
      </c>
      <c r="C15" s="4"/>
      <c r="D15" s="4"/>
      <c r="E15" s="4"/>
      <c r="F15" s="17">
        <f>+F49</f>
        <v>0</v>
      </c>
    </row>
    <row r="16" spans="1:8" ht="20.45" customHeight="1" x14ac:dyDescent="0.2">
      <c r="A16" s="44">
        <v>3</v>
      </c>
      <c r="B16" s="39" t="s">
        <v>19</v>
      </c>
      <c r="C16" s="4"/>
      <c r="D16" s="4"/>
      <c r="E16" s="4"/>
      <c r="F16" s="17">
        <f>+F66</f>
        <v>0</v>
      </c>
    </row>
    <row r="17" spans="1:8" ht="20.45" customHeight="1" x14ac:dyDescent="0.2">
      <c r="A17" s="44">
        <v>4</v>
      </c>
      <c r="B17" s="39" t="s">
        <v>27</v>
      </c>
      <c r="C17" s="4"/>
      <c r="D17" s="4"/>
      <c r="E17" s="4"/>
      <c r="F17" s="17">
        <f>+F101</f>
        <v>0</v>
      </c>
    </row>
    <row r="18" spans="1:8" ht="20.45" customHeight="1" x14ac:dyDescent="0.2">
      <c r="A18" s="44">
        <v>5</v>
      </c>
      <c r="B18" s="39" t="s">
        <v>0</v>
      </c>
      <c r="C18" s="4"/>
      <c r="D18" s="4"/>
      <c r="E18" s="4"/>
      <c r="F18" s="17">
        <f>+F111</f>
        <v>0</v>
      </c>
    </row>
    <row r="19" spans="1:8" ht="20.45" customHeight="1" x14ac:dyDescent="0.2">
      <c r="A19" s="44">
        <v>6</v>
      </c>
      <c r="B19" s="39" t="s">
        <v>28</v>
      </c>
      <c r="C19" s="4"/>
      <c r="D19" s="4"/>
      <c r="E19" s="4"/>
      <c r="F19" s="17">
        <f>+F122</f>
        <v>0</v>
      </c>
    </row>
    <row r="20" spans="1:8" x14ac:dyDescent="0.2">
      <c r="E20" s="17"/>
      <c r="F20" s="17"/>
    </row>
    <row r="21" spans="1:8" x14ac:dyDescent="0.2">
      <c r="B21" s="51" t="s">
        <v>9</v>
      </c>
      <c r="C21" s="5"/>
      <c r="D21" s="6"/>
      <c r="E21" s="18"/>
      <c r="F21" s="6">
        <f>SUM(F14:F20)</f>
        <v>0</v>
      </c>
    </row>
    <row r="22" spans="1:8" x14ac:dyDescent="0.2">
      <c r="E22" s="17"/>
      <c r="F22" s="17"/>
    </row>
    <row r="23" spans="1:8" x14ac:dyDescent="0.2">
      <c r="B23" s="62" t="s">
        <v>24</v>
      </c>
      <c r="C23" s="62"/>
      <c r="D23" s="62"/>
      <c r="E23" s="62"/>
      <c r="F23" s="62"/>
    </row>
    <row r="24" spans="1:8" x14ac:dyDescent="0.2">
      <c r="B24" s="52"/>
      <c r="C24" s="34"/>
      <c r="D24" s="34"/>
      <c r="E24" s="34"/>
      <c r="F24" s="34"/>
    </row>
    <row r="25" spans="1:8" x14ac:dyDescent="0.2">
      <c r="A25" s="42">
        <v>1</v>
      </c>
      <c r="B25" s="47" t="s">
        <v>25</v>
      </c>
    </row>
    <row r="26" spans="1:8" x14ac:dyDescent="0.2">
      <c r="B26" s="47"/>
    </row>
    <row r="27" spans="1:8" ht="117" customHeight="1" x14ac:dyDescent="0.2">
      <c r="A27" s="44" t="s">
        <v>14</v>
      </c>
      <c r="B27" s="48" t="s">
        <v>36</v>
      </c>
      <c r="C27" s="23" t="s">
        <v>16</v>
      </c>
      <c r="D27" s="12">
        <v>1</v>
      </c>
      <c r="E27" s="35"/>
      <c r="F27" s="29">
        <f>E27*D27</f>
        <v>0</v>
      </c>
      <c r="H27" s="41"/>
    </row>
    <row r="28" spans="1:8" x14ac:dyDescent="0.2">
      <c r="A28" s="44"/>
      <c r="B28" s="48"/>
      <c r="C28" s="23"/>
      <c r="E28" s="35"/>
      <c r="F28" s="29"/>
      <c r="H28" s="41"/>
    </row>
    <row r="29" spans="1:8" ht="63.75" x14ac:dyDescent="0.2">
      <c r="A29" s="45" t="s">
        <v>29</v>
      </c>
      <c r="B29" s="48" t="s">
        <v>84</v>
      </c>
      <c r="C29" s="23" t="s">
        <v>16</v>
      </c>
      <c r="D29" s="12">
        <v>1</v>
      </c>
      <c r="E29" s="35">
        <v>0</v>
      </c>
      <c r="F29" s="29">
        <f>E29*D29</f>
        <v>0</v>
      </c>
      <c r="H29" s="41"/>
    </row>
    <row r="30" spans="1:8" x14ac:dyDescent="0.2">
      <c r="E30" s="36"/>
      <c r="H30" s="41"/>
    </row>
    <row r="31" spans="1:8" ht="127.5" x14ac:dyDescent="0.2">
      <c r="A31" s="45" t="s">
        <v>31</v>
      </c>
      <c r="B31" s="53" t="s">
        <v>37</v>
      </c>
      <c r="C31" s="23" t="s">
        <v>16</v>
      </c>
      <c r="D31" s="24">
        <v>1</v>
      </c>
      <c r="E31" s="35"/>
      <c r="F31" s="29">
        <f>E31*D31</f>
        <v>0</v>
      </c>
      <c r="H31" s="41"/>
    </row>
    <row r="32" spans="1:8" x14ac:dyDescent="0.2">
      <c r="A32" s="44"/>
      <c r="B32" s="53"/>
      <c r="C32" s="23"/>
      <c r="D32" s="24"/>
      <c r="E32" s="35"/>
      <c r="H32" s="41"/>
    </row>
    <row r="33" spans="1:8" x14ac:dyDescent="0.2">
      <c r="A33" s="44"/>
      <c r="E33" s="36"/>
      <c r="H33" s="41"/>
    </row>
    <row r="34" spans="1:8" x14ac:dyDescent="0.2">
      <c r="B34" s="54" t="s">
        <v>26</v>
      </c>
      <c r="C34" s="22">
        <v>1</v>
      </c>
      <c r="D34" s="19"/>
      <c r="F34" s="6">
        <f>SUM(F27:F33)</f>
        <v>0</v>
      </c>
      <c r="H34" s="41"/>
    </row>
    <row r="35" spans="1:8" x14ac:dyDescent="0.2">
      <c r="B35" s="47"/>
      <c r="C35" s="22"/>
      <c r="D35" s="19"/>
      <c r="F35" s="10"/>
      <c r="H35" s="41"/>
    </row>
    <row r="36" spans="1:8" x14ac:dyDescent="0.2">
      <c r="B36" s="47"/>
      <c r="C36" s="22"/>
      <c r="D36" s="19"/>
      <c r="F36" s="10"/>
      <c r="H36" s="41"/>
    </row>
    <row r="37" spans="1:8" x14ac:dyDescent="0.2">
      <c r="A37" s="46"/>
      <c r="B37" s="54"/>
      <c r="C37" s="22"/>
      <c r="D37" s="19"/>
      <c r="F37" s="10"/>
      <c r="H37" s="41"/>
    </row>
    <row r="38" spans="1:8" x14ac:dyDescent="0.2">
      <c r="A38" s="47">
        <v>2</v>
      </c>
      <c r="B38" s="47" t="s">
        <v>38</v>
      </c>
      <c r="F38" s="3">
        <f t="shared" ref="F38:F39" si="0">E38*D38</f>
        <v>0</v>
      </c>
      <c r="H38" s="41"/>
    </row>
    <row r="39" spans="1:8" x14ac:dyDescent="0.2">
      <c r="A39" s="46"/>
      <c r="F39" s="3">
        <f t="shared" si="0"/>
        <v>0</v>
      </c>
      <c r="H39" s="41"/>
    </row>
    <row r="40" spans="1:8" ht="140.25" x14ac:dyDescent="0.2">
      <c r="A40" s="45" t="s">
        <v>10</v>
      </c>
      <c r="B40" s="55" t="s">
        <v>41</v>
      </c>
      <c r="C40" s="27" t="s">
        <v>1</v>
      </c>
      <c r="D40" s="1">
        <v>7208</v>
      </c>
      <c r="E40" s="37"/>
      <c r="F40" s="3">
        <f>E40*D40</f>
        <v>0</v>
      </c>
      <c r="H40" s="41"/>
    </row>
    <row r="41" spans="1:8" x14ac:dyDescent="0.2">
      <c r="A41" s="45"/>
      <c r="B41" s="55"/>
      <c r="C41" s="39"/>
      <c r="D41" s="39"/>
      <c r="E41" s="39"/>
      <c r="F41" s="39"/>
      <c r="H41" s="41"/>
    </row>
    <row r="42" spans="1:8" x14ac:dyDescent="0.2">
      <c r="A42" s="48"/>
      <c r="H42" s="41"/>
    </row>
    <row r="43" spans="1:8" ht="38.25" x14ac:dyDescent="0.2">
      <c r="A43" s="45" t="s">
        <v>39</v>
      </c>
      <c r="B43" s="55" t="s">
        <v>42</v>
      </c>
      <c r="C43" s="27" t="s">
        <v>1</v>
      </c>
      <c r="D43" s="1">
        <v>7208</v>
      </c>
      <c r="E43" s="37"/>
      <c r="F43" s="3">
        <f>E43*D43</f>
        <v>0</v>
      </c>
      <c r="H43" s="41"/>
    </row>
    <row r="44" spans="1:8" x14ac:dyDescent="0.2">
      <c r="A44" s="45"/>
      <c r="B44" s="55"/>
      <c r="C44" s="39"/>
      <c r="D44" s="39"/>
      <c r="E44" s="39"/>
      <c r="F44" s="39"/>
      <c r="H44" s="41"/>
    </row>
    <row r="45" spans="1:8" x14ac:dyDescent="0.2">
      <c r="A45" s="46"/>
      <c r="H45" s="41"/>
    </row>
    <row r="46" spans="1:8" ht="114.75" x14ac:dyDescent="0.2">
      <c r="A46" s="45" t="s">
        <v>40</v>
      </c>
      <c r="B46" s="55" t="s">
        <v>43</v>
      </c>
      <c r="C46" s="27" t="s">
        <v>1</v>
      </c>
      <c r="D46" s="1">
        <v>7208</v>
      </c>
      <c r="E46" s="37"/>
      <c r="F46" s="3">
        <f>E46*D46</f>
        <v>0</v>
      </c>
      <c r="H46" s="41"/>
    </row>
    <row r="47" spans="1:8" x14ac:dyDescent="0.2">
      <c r="A47" s="45"/>
      <c r="B47" s="55"/>
      <c r="C47" s="39"/>
      <c r="D47" s="39"/>
      <c r="E47" s="39"/>
      <c r="F47" s="39"/>
      <c r="H47" s="41"/>
    </row>
    <row r="48" spans="1:8" x14ac:dyDescent="0.2">
      <c r="A48" s="46"/>
      <c r="E48" s="3">
        <v>0</v>
      </c>
      <c r="F48" s="3">
        <f>E48*D48</f>
        <v>0</v>
      </c>
      <c r="H48" s="41"/>
    </row>
    <row r="49" spans="1:8" x14ac:dyDescent="0.2">
      <c r="A49" s="46"/>
      <c r="B49" s="54" t="s">
        <v>26</v>
      </c>
      <c r="C49" s="22">
        <v>2</v>
      </c>
      <c r="F49" s="6">
        <f>SUM(F38:F48)</f>
        <v>0</v>
      </c>
      <c r="H49" s="41"/>
    </row>
    <row r="50" spans="1:8" x14ac:dyDescent="0.2">
      <c r="A50" s="46"/>
      <c r="B50" s="54"/>
      <c r="C50" s="22"/>
      <c r="D50" s="19"/>
      <c r="F50" s="10"/>
      <c r="H50" s="41"/>
    </row>
    <row r="51" spans="1:8" x14ac:dyDescent="0.2">
      <c r="A51" s="46"/>
      <c r="B51" s="54"/>
      <c r="C51" s="22"/>
      <c r="D51" s="19"/>
      <c r="F51" s="10"/>
      <c r="H51" s="41"/>
    </row>
    <row r="52" spans="1:8" x14ac:dyDescent="0.2">
      <c r="A52" s="47">
        <v>3</v>
      </c>
      <c r="B52" s="56" t="s">
        <v>44</v>
      </c>
      <c r="F52" s="3">
        <f>E52*D52</f>
        <v>0</v>
      </c>
      <c r="H52" s="41"/>
    </row>
    <row r="53" spans="1:8" x14ac:dyDescent="0.2">
      <c r="A53" s="46"/>
      <c r="F53" s="3">
        <f>E53*D53</f>
        <v>0</v>
      </c>
      <c r="H53" s="41"/>
    </row>
    <row r="54" spans="1:8" ht="76.5" x14ac:dyDescent="0.2">
      <c r="A54" s="48" t="s">
        <v>11</v>
      </c>
      <c r="B54" s="57" t="s">
        <v>45</v>
      </c>
      <c r="C54" s="28"/>
      <c r="D54" s="20"/>
      <c r="E54" s="37"/>
      <c r="H54" s="41"/>
    </row>
    <row r="55" spans="1:8" x14ac:dyDescent="0.2">
      <c r="A55" s="48" t="s">
        <v>49</v>
      </c>
      <c r="B55" s="57" t="s">
        <v>46</v>
      </c>
      <c r="C55" s="28" t="s">
        <v>2</v>
      </c>
      <c r="D55" s="20">
        <v>67.599999999999994</v>
      </c>
      <c r="E55" s="37"/>
      <c r="F55" s="3">
        <f>E55*D55</f>
        <v>0</v>
      </c>
      <c r="H55" s="41"/>
    </row>
    <row r="56" spans="1:8" x14ac:dyDescent="0.2">
      <c r="A56" s="48" t="s">
        <v>50</v>
      </c>
      <c r="B56" s="57" t="s">
        <v>47</v>
      </c>
      <c r="C56" s="28" t="s">
        <v>2</v>
      </c>
      <c r="D56" s="20">
        <v>281</v>
      </c>
      <c r="E56" s="37"/>
      <c r="F56" s="3">
        <f>E56*D56</f>
        <v>0</v>
      </c>
      <c r="H56" s="41"/>
    </row>
    <row r="57" spans="1:8" x14ac:dyDescent="0.2">
      <c r="A57" s="48" t="s">
        <v>51</v>
      </c>
      <c r="B57" s="57" t="s">
        <v>48</v>
      </c>
      <c r="C57" s="28" t="s">
        <v>2</v>
      </c>
      <c r="D57" s="20">
        <v>65</v>
      </c>
      <c r="E57" s="37"/>
      <c r="F57" s="3">
        <f>E57*D57</f>
        <v>0</v>
      </c>
      <c r="H57" s="41"/>
    </row>
    <row r="58" spans="1:8" x14ac:dyDescent="0.2">
      <c r="A58" s="46"/>
      <c r="B58" s="57"/>
      <c r="C58" s="28"/>
      <c r="D58" s="20"/>
      <c r="E58" s="36"/>
      <c r="H58" s="41"/>
    </row>
    <row r="59" spans="1:8" ht="76.5" x14ac:dyDescent="0.2">
      <c r="A59" s="48" t="s">
        <v>30</v>
      </c>
      <c r="B59" s="48" t="s">
        <v>52</v>
      </c>
      <c r="C59" s="23" t="s">
        <v>16</v>
      </c>
      <c r="D59" s="24">
        <v>12</v>
      </c>
      <c r="E59" s="37"/>
      <c r="F59" s="3">
        <f>E59*D59</f>
        <v>0</v>
      </c>
      <c r="H59" s="41"/>
    </row>
    <row r="60" spans="1:8" x14ac:dyDescent="0.2">
      <c r="A60" s="48"/>
      <c r="B60" s="48"/>
      <c r="D60" s="24"/>
      <c r="E60" s="37"/>
      <c r="H60" s="41"/>
    </row>
    <row r="61" spans="1:8" ht="63.75" x14ac:dyDescent="0.2">
      <c r="A61" s="48" t="s">
        <v>33</v>
      </c>
      <c r="B61" s="55" t="s">
        <v>53</v>
      </c>
      <c r="C61" s="27" t="s">
        <v>16</v>
      </c>
      <c r="D61" s="20">
        <v>2</v>
      </c>
      <c r="E61" s="37"/>
      <c r="F61" s="3">
        <f>E61*D61</f>
        <v>0</v>
      </c>
      <c r="H61" s="41"/>
    </row>
    <row r="62" spans="1:8" x14ac:dyDescent="0.2">
      <c r="A62" s="46"/>
      <c r="D62" s="24"/>
      <c r="E62" s="36"/>
      <c r="H62" s="41"/>
    </row>
    <row r="63" spans="1:8" ht="63.75" x14ac:dyDescent="0.2">
      <c r="A63" s="48" t="s">
        <v>35</v>
      </c>
      <c r="B63" s="48" t="s">
        <v>85</v>
      </c>
      <c r="C63" s="11" t="s">
        <v>2</v>
      </c>
      <c r="D63" s="24">
        <v>366</v>
      </c>
      <c r="E63" s="37"/>
      <c r="F63" s="3">
        <f>E63*D63</f>
        <v>0</v>
      </c>
      <c r="H63" s="41"/>
    </row>
    <row r="64" spans="1:8" x14ac:dyDescent="0.2">
      <c r="A64" s="46"/>
      <c r="B64" s="48"/>
      <c r="D64" s="24"/>
      <c r="E64" s="36"/>
      <c r="F64" s="3">
        <f t="shared" ref="F64" si="1">E64*D64</f>
        <v>0</v>
      </c>
      <c r="H64" s="41"/>
    </row>
    <row r="65" spans="1:8" x14ac:dyDescent="0.2">
      <c r="A65" s="46"/>
      <c r="B65" s="58"/>
      <c r="D65" s="30"/>
      <c r="E65" s="36"/>
      <c r="H65" s="41"/>
    </row>
    <row r="66" spans="1:8" x14ac:dyDescent="0.2">
      <c r="A66" s="46"/>
      <c r="B66" s="54" t="s">
        <v>26</v>
      </c>
      <c r="C66" s="22">
        <v>3</v>
      </c>
      <c r="F66" s="6">
        <f>SUM(F53:F65)</f>
        <v>0</v>
      </c>
      <c r="H66" s="41"/>
    </row>
    <row r="67" spans="1:8" x14ac:dyDescent="0.2">
      <c r="A67" s="46"/>
      <c r="B67" s="54"/>
      <c r="C67" s="22"/>
      <c r="D67" s="19"/>
      <c r="F67" s="10"/>
      <c r="H67" s="41"/>
    </row>
    <row r="68" spans="1:8" x14ac:dyDescent="0.2">
      <c r="A68" s="46"/>
      <c r="B68" s="54"/>
      <c r="C68" s="22"/>
      <c r="D68" s="19"/>
      <c r="F68" s="10"/>
      <c r="H68" s="41"/>
    </row>
    <row r="69" spans="1:8" x14ac:dyDescent="0.2">
      <c r="A69" s="47">
        <v>4</v>
      </c>
      <c r="B69" s="56" t="s">
        <v>27</v>
      </c>
      <c r="F69" s="3">
        <f>E69*D69</f>
        <v>0</v>
      </c>
      <c r="H69" s="41"/>
    </row>
    <row r="70" spans="1:8" x14ac:dyDescent="0.2">
      <c r="A70" s="46"/>
      <c r="B70" s="48"/>
      <c r="F70" s="3">
        <f>E70*D70</f>
        <v>0</v>
      </c>
      <c r="H70" s="41"/>
    </row>
    <row r="71" spans="1:8" ht="75" customHeight="1" x14ac:dyDescent="0.2">
      <c r="A71" s="49" t="s">
        <v>54</v>
      </c>
      <c r="B71" s="63" t="s">
        <v>86</v>
      </c>
      <c r="C71" s="63"/>
      <c r="D71" s="63"/>
      <c r="E71" s="63"/>
      <c r="F71" s="63"/>
      <c r="H71" s="41"/>
    </row>
    <row r="72" spans="1:8" x14ac:dyDescent="0.2">
      <c r="A72" s="46"/>
      <c r="B72" s="48"/>
      <c r="H72" s="41"/>
    </row>
    <row r="73" spans="1:8" ht="51" x14ac:dyDescent="0.2">
      <c r="A73" s="45" t="s">
        <v>15</v>
      </c>
      <c r="B73" s="55" t="s">
        <v>55</v>
      </c>
      <c r="C73" s="27" t="s">
        <v>2</v>
      </c>
      <c r="D73" s="31">
        <v>351.06</v>
      </c>
      <c r="E73" s="36"/>
      <c r="F73" s="3">
        <f t="shared" ref="F73" si="2">E73*D73</f>
        <v>0</v>
      </c>
      <c r="H73" s="41"/>
    </row>
    <row r="74" spans="1:8" x14ac:dyDescent="0.2">
      <c r="A74" s="44"/>
      <c r="B74" s="55"/>
      <c r="C74" s="27"/>
      <c r="D74" s="31"/>
      <c r="E74" s="37"/>
      <c r="F74" s="26"/>
      <c r="H74" s="41"/>
    </row>
    <row r="75" spans="1:8" ht="38.25" x14ac:dyDescent="0.2">
      <c r="A75" s="45" t="s">
        <v>21</v>
      </c>
      <c r="B75" s="57" t="s">
        <v>56</v>
      </c>
      <c r="C75" s="23" t="s">
        <v>2</v>
      </c>
      <c r="D75" s="31">
        <v>351.06</v>
      </c>
      <c r="E75" s="36"/>
      <c r="F75" s="3">
        <f t="shared" ref="F75" si="3">E75*D75</f>
        <v>0</v>
      </c>
      <c r="H75" s="41"/>
    </row>
    <row r="76" spans="1:8" x14ac:dyDescent="0.2">
      <c r="D76" s="31"/>
      <c r="E76" s="36"/>
      <c r="H76" s="41"/>
    </row>
    <row r="77" spans="1:8" ht="25.5" x14ac:dyDescent="0.2">
      <c r="A77" s="45" t="s">
        <v>57</v>
      </c>
      <c r="B77" s="57" t="s">
        <v>58</v>
      </c>
      <c r="C77" s="23" t="s">
        <v>2</v>
      </c>
      <c r="D77" s="31">
        <v>351.06</v>
      </c>
      <c r="E77" s="36"/>
      <c r="F77" s="3">
        <f t="shared" ref="F77" si="4">E77*D77</f>
        <v>0</v>
      </c>
      <c r="H77" s="41"/>
    </row>
    <row r="78" spans="1:8" x14ac:dyDescent="0.2">
      <c r="E78" s="36"/>
      <c r="H78" s="41"/>
    </row>
    <row r="79" spans="1:8" ht="38.25" x14ac:dyDescent="0.2">
      <c r="A79" s="45" t="s">
        <v>59</v>
      </c>
      <c r="B79" s="48" t="s">
        <v>61</v>
      </c>
      <c r="C79" s="23" t="s">
        <v>16</v>
      </c>
      <c r="D79" s="30">
        <v>8</v>
      </c>
      <c r="E79" s="36"/>
      <c r="F79" s="3">
        <f t="shared" ref="F79" si="5">E79*D79</f>
        <v>0</v>
      </c>
      <c r="H79" s="41"/>
    </row>
    <row r="80" spans="1:8" x14ac:dyDescent="0.2">
      <c r="E80" s="36"/>
      <c r="H80" s="41"/>
    </row>
    <row r="81" spans="1:8" ht="51" x14ac:dyDescent="0.2">
      <c r="A81" s="45" t="s">
        <v>60</v>
      </c>
      <c r="B81" s="57" t="s">
        <v>62</v>
      </c>
      <c r="C81" s="25" t="s">
        <v>16</v>
      </c>
      <c r="D81" s="1">
        <v>8</v>
      </c>
      <c r="E81" s="36"/>
      <c r="F81" s="3">
        <f t="shared" ref="F81" si="6">E81*D81</f>
        <v>0</v>
      </c>
      <c r="H81" s="41"/>
    </row>
    <row r="82" spans="1:8" x14ac:dyDescent="0.2">
      <c r="E82" s="36"/>
      <c r="F82" s="3">
        <f t="shared" ref="F82:F83" si="7">E82*D82</f>
        <v>0</v>
      </c>
      <c r="H82" s="41"/>
    </row>
    <row r="83" spans="1:8" ht="38.25" x14ac:dyDescent="0.2">
      <c r="A83" s="45" t="s">
        <v>63</v>
      </c>
      <c r="B83" s="48" t="s">
        <v>87</v>
      </c>
      <c r="C83" s="23" t="s">
        <v>16</v>
      </c>
      <c r="D83" s="12">
        <v>1</v>
      </c>
      <c r="E83" s="36"/>
      <c r="F83" s="3">
        <f t="shared" si="7"/>
        <v>0</v>
      </c>
      <c r="H83" s="41"/>
    </row>
    <row r="84" spans="1:8" x14ac:dyDescent="0.2">
      <c r="A84" s="45"/>
      <c r="B84" s="48"/>
      <c r="C84" s="23"/>
      <c r="E84" s="36"/>
      <c r="H84" s="41"/>
    </row>
    <row r="85" spans="1:8" ht="25.5" x14ac:dyDescent="0.2">
      <c r="A85" s="45" t="s">
        <v>64</v>
      </c>
      <c r="B85" s="48" t="s">
        <v>70</v>
      </c>
      <c r="C85" s="23" t="s">
        <v>2</v>
      </c>
      <c r="D85" s="12">
        <v>1500</v>
      </c>
      <c r="E85" s="36"/>
      <c r="F85" s="3">
        <f t="shared" ref="F85" si="8">E85*D85</f>
        <v>0</v>
      </c>
      <c r="H85" s="41"/>
    </row>
    <row r="86" spans="1:8" x14ac:dyDescent="0.2">
      <c r="A86" s="45"/>
      <c r="B86" s="48"/>
      <c r="C86" s="23"/>
      <c r="E86" s="36"/>
      <c r="H86" s="41"/>
    </row>
    <row r="87" spans="1:8" ht="38.25" x14ac:dyDescent="0.2">
      <c r="A87" s="45" t="s">
        <v>65</v>
      </c>
      <c r="B87" s="48" t="s">
        <v>88</v>
      </c>
      <c r="C87" s="23" t="s">
        <v>16</v>
      </c>
      <c r="D87" s="12">
        <v>16</v>
      </c>
      <c r="E87" s="36"/>
      <c r="F87" s="3">
        <f t="shared" ref="F87" si="9">E87*D87</f>
        <v>0</v>
      </c>
      <c r="H87" s="41"/>
    </row>
    <row r="88" spans="1:8" x14ac:dyDescent="0.2">
      <c r="A88" s="45"/>
      <c r="B88" s="48"/>
      <c r="C88" s="23"/>
      <c r="E88" s="36"/>
      <c r="H88" s="41"/>
    </row>
    <row r="89" spans="1:8" ht="63.75" x14ac:dyDescent="0.2">
      <c r="A89" s="45" t="s">
        <v>66</v>
      </c>
      <c r="B89" s="48" t="s">
        <v>71</v>
      </c>
      <c r="C89" s="23" t="s">
        <v>16</v>
      </c>
      <c r="D89" s="12">
        <v>1</v>
      </c>
      <c r="E89" s="36"/>
      <c r="F89" s="3">
        <f t="shared" ref="F89" si="10">E89*D89</f>
        <v>0</v>
      </c>
      <c r="H89" s="41"/>
    </row>
    <row r="90" spans="1:8" x14ac:dyDescent="0.2">
      <c r="A90" s="45"/>
      <c r="B90" s="48"/>
      <c r="C90" s="23"/>
      <c r="E90" s="36"/>
      <c r="H90" s="41"/>
    </row>
    <row r="91" spans="1:8" ht="25.5" x14ac:dyDescent="0.2">
      <c r="A91" s="45"/>
      <c r="B91" s="47" t="s">
        <v>72</v>
      </c>
      <c r="C91" s="23"/>
      <c r="E91" s="36"/>
      <c r="H91" s="41"/>
    </row>
    <row r="92" spans="1:8" x14ac:dyDescent="0.2">
      <c r="A92" s="45"/>
      <c r="B92" s="48"/>
      <c r="C92" s="23"/>
      <c r="E92" s="36"/>
      <c r="H92" s="41"/>
    </row>
    <row r="93" spans="1:8" ht="63.75" x14ac:dyDescent="0.2">
      <c r="A93" s="45" t="s">
        <v>67</v>
      </c>
      <c r="B93" s="48" t="s">
        <v>89</v>
      </c>
      <c r="C93" s="23" t="s">
        <v>16</v>
      </c>
      <c r="D93" s="12">
        <v>1</v>
      </c>
      <c r="E93" s="36"/>
      <c r="F93" s="3">
        <f t="shared" ref="F93" si="11">E93*D93</f>
        <v>0</v>
      </c>
      <c r="H93" s="41"/>
    </row>
    <row r="94" spans="1:8" x14ac:dyDescent="0.2">
      <c r="A94" s="45"/>
      <c r="B94" s="48"/>
      <c r="C94" s="23"/>
      <c r="E94" s="36"/>
      <c r="H94" s="41"/>
    </row>
    <row r="95" spans="1:8" ht="51" x14ac:dyDescent="0.2">
      <c r="A95" s="45" t="s">
        <v>68</v>
      </c>
      <c r="B95" s="48" t="s">
        <v>73</v>
      </c>
      <c r="C95" s="23" t="s">
        <v>16</v>
      </c>
      <c r="D95" s="12">
        <v>1</v>
      </c>
      <c r="E95" s="36"/>
      <c r="F95" s="3">
        <f t="shared" ref="F95" si="12">E95*D95</f>
        <v>0</v>
      </c>
      <c r="H95" s="41"/>
    </row>
    <row r="96" spans="1:8" x14ac:dyDescent="0.2">
      <c r="A96" s="45"/>
      <c r="B96" s="48"/>
      <c r="C96" s="23"/>
      <c r="E96" s="36"/>
      <c r="H96" s="41"/>
    </row>
    <row r="97" spans="1:8" ht="76.5" x14ac:dyDescent="0.2">
      <c r="A97" s="45" t="s">
        <v>69</v>
      </c>
      <c r="B97" s="48" t="s">
        <v>74</v>
      </c>
      <c r="C97" s="23" t="s">
        <v>17</v>
      </c>
      <c r="D97" s="12">
        <v>1</v>
      </c>
      <c r="E97" s="36"/>
      <c r="F97" s="3">
        <f t="shared" ref="F97" si="13">E97*D97</f>
        <v>0</v>
      </c>
      <c r="H97" s="41"/>
    </row>
    <row r="98" spans="1:8" x14ac:dyDescent="0.2">
      <c r="A98" s="45"/>
      <c r="B98" s="48"/>
      <c r="C98" s="23"/>
      <c r="E98" s="36"/>
      <c r="H98" s="41"/>
    </row>
    <row r="99" spans="1:8" x14ac:dyDescent="0.2">
      <c r="A99" s="45"/>
      <c r="B99" s="48"/>
      <c r="C99" s="23"/>
      <c r="E99" s="36"/>
      <c r="H99" s="41"/>
    </row>
    <row r="100" spans="1:8" x14ac:dyDescent="0.2">
      <c r="A100" s="46"/>
      <c r="F100" s="3">
        <f>E100*D100</f>
        <v>0</v>
      </c>
      <c r="H100" s="41"/>
    </row>
    <row r="101" spans="1:8" x14ac:dyDescent="0.2">
      <c r="A101" s="46"/>
      <c r="B101" s="54" t="s">
        <v>26</v>
      </c>
      <c r="C101" s="22">
        <v>4</v>
      </c>
      <c r="F101" s="6">
        <f>SUM(F73:F100)</f>
        <v>0</v>
      </c>
      <c r="H101" s="41"/>
    </row>
    <row r="102" spans="1:8" x14ac:dyDescent="0.2">
      <c r="A102" s="46"/>
      <c r="B102" s="54"/>
      <c r="C102" s="22"/>
      <c r="F102" s="10"/>
      <c r="H102" s="41"/>
    </row>
    <row r="103" spans="1:8" x14ac:dyDescent="0.2">
      <c r="A103" s="46"/>
      <c r="B103" s="54"/>
      <c r="C103" s="22"/>
      <c r="F103" s="10"/>
      <c r="H103" s="41"/>
    </row>
    <row r="104" spans="1:8" x14ac:dyDescent="0.2">
      <c r="A104" s="47">
        <v>5</v>
      </c>
      <c r="B104" s="56" t="s">
        <v>75</v>
      </c>
      <c r="F104" s="3">
        <f>E104*D104</f>
        <v>0</v>
      </c>
      <c r="H104" s="41"/>
    </row>
    <row r="105" spans="1:8" x14ac:dyDescent="0.2">
      <c r="A105" s="46"/>
      <c r="F105" s="3">
        <f>E105*D105</f>
        <v>0</v>
      </c>
      <c r="H105" s="41"/>
    </row>
    <row r="106" spans="1:8" ht="331.5" customHeight="1" x14ac:dyDescent="0.2">
      <c r="A106" s="45" t="s">
        <v>76</v>
      </c>
      <c r="B106" s="55" t="s">
        <v>90</v>
      </c>
      <c r="C106" s="27"/>
      <c r="D106" s="33"/>
      <c r="E106" s="37"/>
      <c r="F106" s="26"/>
      <c r="H106" s="41"/>
    </row>
    <row r="107" spans="1:8" ht="127.5" customHeight="1" x14ac:dyDescent="0.2">
      <c r="A107" s="45"/>
      <c r="B107" s="55" t="s">
        <v>77</v>
      </c>
      <c r="C107" s="27" t="s">
        <v>1</v>
      </c>
      <c r="D107" s="33">
        <v>7208</v>
      </c>
      <c r="E107" s="37"/>
      <c r="F107" s="26">
        <f>E107*D107</f>
        <v>0</v>
      </c>
      <c r="H107" s="41"/>
    </row>
    <row r="108" spans="1:8" x14ac:dyDescent="0.2">
      <c r="A108" s="46"/>
      <c r="H108" s="41"/>
    </row>
    <row r="109" spans="1:8" ht="69" customHeight="1" x14ac:dyDescent="0.2">
      <c r="A109" s="45" t="s">
        <v>20</v>
      </c>
      <c r="B109" s="55" t="s">
        <v>78</v>
      </c>
      <c r="C109" s="25" t="s">
        <v>16</v>
      </c>
      <c r="D109" s="1">
        <v>1</v>
      </c>
      <c r="E109" s="37"/>
      <c r="F109" s="26">
        <f>E109*D109</f>
        <v>0</v>
      </c>
      <c r="H109" s="41"/>
    </row>
    <row r="110" spans="1:8" x14ac:dyDescent="0.2">
      <c r="A110" s="46"/>
      <c r="B110" s="55"/>
      <c r="C110" s="32"/>
      <c r="D110" s="1"/>
      <c r="E110" s="38"/>
      <c r="F110" s="2"/>
      <c r="H110" s="41"/>
    </row>
    <row r="111" spans="1:8" x14ac:dyDescent="0.2">
      <c r="A111" s="46"/>
      <c r="B111" s="54" t="s">
        <v>26</v>
      </c>
      <c r="C111" s="22">
        <v>5</v>
      </c>
      <c r="F111" s="6">
        <f>SUM(F107:F110)</f>
        <v>0</v>
      </c>
      <c r="H111" s="41"/>
    </row>
    <row r="112" spans="1:8" x14ac:dyDescent="0.2">
      <c r="A112" s="46"/>
      <c r="B112" s="54"/>
      <c r="C112" s="22"/>
      <c r="F112" s="10"/>
      <c r="H112" s="41"/>
    </row>
    <row r="113" spans="1:8" x14ac:dyDescent="0.2">
      <c r="A113" s="47">
        <v>6</v>
      </c>
      <c r="B113" s="59" t="s">
        <v>79</v>
      </c>
      <c r="F113" s="3">
        <f>E113*D113</f>
        <v>0</v>
      </c>
      <c r="H113" s="41"/>
    </row>
    <row r="114" spans="1:8" x14ac:dyDescent="0.2">
      <c r="A114" s="46"/>
      <c r="F114" s="3">
        <f>E114*D114</f>
        <v>0</v>
      </c>
      <c r="H114" s="41"/>
    </row>
    <row r="115" spans="1:8" ht="102" x14ac:dyDescent="0.2">
      <c r="A115" s="48" t="s">
        <v>12</v>
      </c>
      <c r="B115" s="48" t="s">
        <v>81</v>
      </c>
      <c r="C115" s="23" t="s">
        <v>80</v>
      </c>
      <c r="D115" s="12">
        <v>1</v>
      </c>
      <c r="F115" s="3">
        <f>E115*D115</f>
        <v>0</v>
      </c>
      <c r="H115" s="41"/>
    </row>
    <row r="116" spans="1:8" x14ac:dyDescent="0.2">
      <c r="A116" s="48"/>
      <c r="B116" s="48"/>
      <c r="C116" s="23"/>
      <c r="F116" s="3">
        <f t="shared" ref="F116:F118" si="14">E116*D116</f>
        <v>0</v>
      </c>
      <c r="H116" s="41"/>
    </row>
    <row r="117" spans="1:8" ht="89.25" x14ac:dyDescent="0.2">
      <c r="A117" s="48" t="s">
        <v>22</v>
      </c>
      <c r="B117" s="48" t="s">
        <v>82</v>
      </c>
      <c r="C117" s="23" t="s">
        <v>80</v>
      </c>
      <c r="D117" s="12">
        <v>1</v>
      </c>
      <c r="E117" s="29"/>
      <c r="F117" s="3">
        <f>E117*D117</f>
        <v>0</v>
      </c>
      <c r="H117" s="41"/>
    </row>
    <row r="118" spans="1:8" x14ac:dyDescent="0.2">
      <c r="A118" s="48"/>
      <c r="B118" s="48"/>
      <c r="C118" s="23"/>
      <c r="F118" s="3">
        <f t="shared" si="14"/>
        <v>0</v>
      </c>
      <c r="H118" s="41"/>
    </row>
    <row r="119" spans="1:8" ht="51" x14ac:dyDescent="0.2">
      <c r="A119" s="48" t="s">
        <v>34</v>
      </c>
      <c r="B119" s="48" t="s">
        <v>83</v>
      </c>
      <c r="C119" s="23" t="s">
        <v>16</v>
      </c>
      <c r="D119" s="12">
        <v>4</v>
      </c>
      <c r="F119" s="3">
        <f>E119*D119</f>
        <v>0</v>
      </c>
      <c r="H119" s="41"/>
    </row>
    <row r="120" spans="1:8" x14ac:dyDescent="0.2">
      <c r="A120" s="48"/>
      <c r="B120" s="48"/>
      <c r="C120" s="23"/>
      <c r="H120" s="41"/>
    </row>
    <row r="121" spans="1:8" x14ac:dyDescent="0.2">
      <c r="A121" s="44"/>
      <c r="B121" s="58"/>
      <c r="C121" s="23"/>
      <c r="D121" s="20"/>
      <c r="E121" s="36"/>
      <c r="H121" s="41"/>
    </row>
    <row r="122" spans="1:8" x14ac:dyDescent="0.2">
      <c r="A122" s="46"/>
      <c r="B122" s="54" t="s">
        <v>26</v>
      </c>
      <c r="C122" s="22">
        <v>6</v>
      </c>
      <c r="F122" s="6">
        <f>SUM(F113:F121)</f>
        <v>0</v>
      </c>
      <c r="H122" s="41"/>
    </row>
    <row r="123" spans="1:8" x14ac:dyDescent="0.2">
      <c r="A123" s="46"/>
      <c r="B123" s="54"/>
      <c r="C123" s="22"/>
      <c r="F123" s="10"/>
      <c r="H123" s="41"/>
    </row>
    <row r="124" spans="1:8" x14ac:dyDescent="0.2">
      <c r="A124" s="46"/>
      <c r="B124" s="54"/>
      <c r="C124" s="22"/>
      <c r="F124" s="10"/>
      <c r="H124" s="41"/>
    </row>
    <row r="125" spans="1:8" ht="13.5" thickBot="1" x14ac:dyDescent="0.25">
      <c r="B125" s="60"/>
      <c r="C125" s="7"/>
      <c r="D125" s="8"/>
      <c r="E125" s="9"/>
      <c r="F125" s="9"/>
    </row>
    <row r="126" spans="1:8" x14ac:dyDescent="0.2">
      <c r="B126" s="54" t="s">
        <v>9</v>
      </c>
      <c r="C126" s="21"/>
      <c r="D126" s="10"/>
      <c r="E126" s="3">
        <v>0</v>
      </c>
      <c r="F126" s="10">
        <f>F122+F111+F101+F66+F49+F34</f>
        <v>0</v>
      </c>
    </row>
    <row r="129" spans="2:6" x14ac:dyDescent="0.2">
      <c r="B129" s="62" t="s">
        <v>18</v>
      </c>
      <c r="C129" s="62"/>
      <c r="D129" s="62"/>
      <c r="E129" s="62"/>
      <c r="F129" s="62"/>
    </row>
  </sheetData>
  <mergeCells count="4">
    <mergeCell ref="B9:E9"/>
    <mergeCell ref="B23:F23"/>
    <mergeCell ref="B129:F129"/>
    <mergeCell ref="B71:F71"/>
  </mergeCells>
  <phoneticPr fontId="5" type="noConversion"/>
  <pageMargins left="0.85" right="0.45" top="0.37" bottom="0.99" header="0" footer="0.34"/>
  <pageSetup paperSize="9" scale="79" orientation="portrait" horizontalDpi="300" verticalDpi="300" r:id="rId1"/>
  <headerFooter alignWithMargins="0">
    <oddFooter>&amp;L&amp;"Arial Narrow,Normal"&amp;9www.consultores.pt . geral@consultores.pt 
rua d. nuno alvares pereira, nº5,  4910 - 150 caminha . portugal  +351 258 722 249
rua de s. pedro, nº 42,  1º andar, 4900 - 538 viana do castelo . portugal . +351 258 823 898</oddFooter>
  </headerFooter>
  <rowBreaks count="2" manualBreakCount="2">
    <brk id="23" max="5" man="1"/>
    <brk id="6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Estimativa orçamental</vt:lpstr>
      <vt:lpstr>'Estimativa orçamental'!Área_de_Impressão</vt:lpstr>
      <vt:lpstr>'Estimativa orçamental'!Títulos_de_Impressão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Luis Araujo</cp:lastModifiedBy>
  <cp:lastPrinted>2025-07-14T09:03:03Z</cp:lastPrinted>
  <dcterms:created xsi:type="dcterms:W3CDTF">2002-06-18T10:46:16Z</dcterms:created>
  <dcterms:modified xsi:type="dcterms:W3CDTF">2025-07-14T09:12:22Z</dcterms:modified>
</cp:coreProperties>
</file>